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aarhusuniversitet-my.sharepoint.com/personal/au21200_uni_au_dk/Documents/U-Drive/FAKULTET/Arbejde/- Slet-mappen/Web/"/>
    </mc:Choice>
  </mc:AlternateContent>
  <bookViews>
    <workbookView xWindow="240" yWindow="480" windowWidth="20730" windowHeight="11640"/>
  </bookViews>
  <sheets>
    <sheet name="Barsel" sheetId="7" r:id="rId1"/>
    <sheet name="Dim" sheetId="2" state="hidden" r:id="rId2"/>
  </sheets>
  <calcPr calcId="162913"/>
</workbook>
</file>

<file path=xl/calcChain.xml><?xml version="1.0" encoding="utf-8"?>
<calcChain xmlns="http://schemas.openxmlformats.org/spreadsheetml/2006/main">
  <c r="B15" i="7" l="1"/>
  <c r="B16" i="7"/>
  <c r="C25" i="7"/>
  <c r="B27" i="7"/>
  <c r="C27" i="7" s="1"/>
  <c r="B22" i="7"/>
  <c r="B21" i="7"/>
  <c r="B20" i="7" l="1"/>
  <c r="C22" i="7"/>
  <c r="C21" i="7"/>
  <c r="C20" i="7"/>
  <c r="B7" i="7" l="1"/>
  <c r="B11" i="7" s="1"/>
  <c r="B17" i="7"/>
  <c r="B8" i="7"/>
  <c r="B12" i="7" l="1"/>
</calcChain>
</file>

<file path=xl/sharedStrings.xml><?xml version="1.0" encoding="utf-8"?>
<sst xmlns="http://schemas.openxmlformats.org/spreadsheetml/2006/main" count="46" uniqueCount="43">
  <si>
    <t>Sidekommentar</t>
  </si>
  <si>
    <t>Graviditetsorlov</t>
  </si>
  <si>
    <t>Barselsorlov</t>
  </si>
  <si>
    <t>Delvis genoptagelse</t>
  </si>
  <si>
    <t>Andet</t>
  </si>
  <si>
    <t>Periodetype</t>
  </si>
  <si>
    <t>Stipendietype</t>
  </si>
  <si>
    <t>Uger</t>
  </si>
  <si>
    <t>Fra</t>
  </si>
  <si>
    <t>Til</t>
  </si>
  <si>
    <t>3+5 / 4+4</t>
  </si>
  <si>
    <t>5+3</t>
  </si>
  <si>
    <t xml:space="preserve">Antal mdr. </t>
  </si>
  <si>
    <t>Kval.eksamen ligger før slutdato</t>
  </si>
  <si>
    <t>Graviditetsbetinget sygdom</t>
  </si>
  <si>
    <t>Fædreorlov</t>
  </si>
  <si>
    <t>Deltid</t>
  </si>
  <si>
    <t>Forventet fødsel:</t>
  </si>
  <si>
    <t>Videreuddannelsesforløb, HE</t>
  </si>
  <si>
    <t>Sygdom</t>
  </si>
  <si>
    <t>Barselsskema 2 (6 uger efter fødslen)</t>
  </si>
  <si>
    <t>Forældreorlov med dagpenge</t>
  </si>
  <si>
    <t>Forældreorlov uden indkomst</t>
  </si>
  <si>
    <t>Ferie</t>
  </si>
  <si>
    <t>Forældreorlov med løn</t>
  </si>
  <si>
    <t>Barsel (mor)</t>
  </si>
  <si>
    <r>
      <rPr>
        <i/>
        <sz val="11"/>
        <color theme="1"/>
        <rFont val="Calibri"/>
        <family val="2"/>
        <scheme val="minor"/>
      </rPr>
      <t>Tidligst:</t>
    </r>
    <r>
      <rPr>
        <sz val="11"/>
        <color theme="1"/>
        <rFont val="Calibri"/>
        <family val="2"/>
        <scheme val="minor"/>
      </rPr>
      <t xml:space="preserve"> 4 uger før forventet fødsel</t>
    </r>
  </si>
  <si>
    <r>
      <rPr>
        <i/>
        <sz val="11"/>
        <color theme="1"/>
        <rFont val="Calibri"/>
        <family val="2"/>
        <scheme val="minor"/>
      </rPr>
      <t>Senest:</t>
    </r>
    <r>
      <rPr>
        <sz val="11"/>
        <color theme="1"/>
        <rFont val="Calibri"/>
        <family val="2"/>
        <scheme val="minor"/>
      </rPr>
      <t xml:space="preserve"> 5 uger efter ovenstående frist</t>
    </r>
  </si>
  <si>
    <t>Barselsskem 1b (4 uger før forventet fødslen) *</t>
  </si>
  <si>
    <t>* Barselsskema 1b skal kun indsendes, hvis du overfører nogle af de 10 ugers barselsorlov, der ligger direkte efter fødslen, til far/medmor.</t>
  </si>
  <si>
    <t>Barsels- og forældreorlov (mor)</t>
  </si>
  <si>
    <t>9 ugers forældreorlov (øremærket)</t>
  </si>
  <si>
    <t>5 ugers forældreorlov (kan overdrages til far/medmor)</t>
  </si>
  <si>
    <t>10 ugers barselsorlov (2 øremærket + 8 kan overdrages til far/medmor)</t>
  </si>
  <si>
    <t>Udfyld kun de blå felter</t>
  </si>
  <si>
    <t>Forældreorlov overført fra far/medmor</t>
  </si>
  <si>
    <r>
      <t xml:space="preserve">Far/medmor har overdraget orlov til mor          </t>
    </r>
    <r>
      <rPr>
        <sz val="11"/>
        <color theme="8" tint="-0.249977111117893"/>
        <rFont val="Calibri"/>
        <family val="2"/>
        <scheme val="minor"/>
      </rPr>
      <t xml:space="preserve">       </t>
    </r>
    <r>
      <rPr>
        <sz val="11"/>
        <color theme="4" tint="-0.249977111117893"/>
        <rFont val="Calibri"/>
        <family val="2"/>
        <scheme val="minor"/>
      </rPr>
      <t>Angiv antal (helt tal):</t>
    </r>
  </si>
  <si>
    <t>AUs frister for at anmelde fraværet i NemRefusion</t>
  </si>
  <si>
    <t>Frister for indsendelse af barselsskema</t>
  </si>
  <si>
    <t>Barselsskem 1 (3 måneder før forventet fødsel)</t>
  </si>
  <si>
    <t>Overført forældreorlov</t>
  </si>
  <si>
    <t>4 uger før termin (iht. barselsloven)</t>
  </si>
  <si>
    <t>6 uger før termin (iht. statens lønaftale)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</si>
</sst>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9" xfId="0" applyBorder="1"/>
    <xf numFmtId="0" fontId="0" fillId="0" borderId="7" xfId="0" applyBorder="1"/>
    <xf numFmtId="0" fontId="2" fillId="0" borderId="0" xfId="0" applyFont="1"/>
    <xf numFmtId="0" fontId="4" fillId="0" borderId="0" xfId="0" applyFont="1" applyAlignment="1">
      <alignment vertical="top"/>
    </xf>
    <xf numFmtId="0" fontId="0" fillId="0" borderId="9" xfId="0" applyFont="1" applyBorder="1"/>
    <xf numFmtId="14" fontId="0" fillId="3" borderId="10" xfId="0" applyNumberFormat="1" applyFill="1" applyBorder="1" applyProtection="1">
      <protection locked="0"/>
    </xf>
    <xf numFmtId="14" fontId="0" fillId="0" borderId="5" xfId="0" applyNumberFormat="1" applyBorder="1" applyProtection="1">
      <protection hidden="1"/>
    </xf>
    <xf numFmtId="14" fontId="0" fillId="0" borderId="8" xfId="0" applyNumberFormat="1" applyBorder="1" applyProtection="1">
      <protection hidden="1"/>
    </xf>
    <xf numFmtId="0" fontId="0" fillId="0" borderId="13" xfId="0" applyBorder="1"/>
    <xf numFmtId="0" fontId="0" fillId="0" borderId="15" xfId="0" applyBorder="1"/>
    <xf numFmtId="14" fontId="0" fillId="0" borderId="14" xfId="0" applyNumberFormat="1" applyBorder="1" applyProtection="1">
      <protection hidden="1"/>
    </xf>
    <xf numFmtId="14" fontId="0" fillId="0" borderId="16" xfId="0" applyNumberFormat="1" applyBorder="1" applyProtection="1">
      <protection hidden="1"/>
    </xf>
    <xf numFmtId="14" fontId="0" fillId="0" borderId="14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14" fontId="0" fillId="0" borderId="0" xfId="0" applyNumberFormat="1" applyFill="1" applyBorder="1" applyProtection="1">
      <protection hidden="1"/>
    </xf>
    <xf numFmtId="0" fontId="0" fillId="0" borderId="6" xfId="0" applyFill="1" applyBorder="1"/>
    <xf numFmtId="14" fontId="0" fillId="0" borderId="8" xfId="0" applyNumberFormat="1" applyFill="1" applyBorder="1" applyProtection="1">
      <protection hidden="1"/>
    </xf>
    <xf numFmtId="0" fontId="5" fillId="0" borderId="0" xfId="0" applyFont="1"/>
    <xf numFmtId="0" fontId="0" fillId="0" borderId="0" xfId="0" applyFill="1" applyBorder="1"/>
    <xf numFmtId="14" fontId="0" fillId="0" borderId="5" xfId="0" applyNumberFormat="1" applyFill="1" applyBorder="1" applyProtection="1">
      <protection hidden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3" xfId="0" applyFont="1" applyFill="1" applyBorder="1" applyAlignment="1">
      <alignment horizontal="center"/>
    </xf>
    <xf numFmtId="14" fontId="3" fillId="0" borderId="5" xfId="0" applyNumberFormat="1" applyFont="1" applyBorder="1" applyProtection="1">
      <protection hidden="1"/>
    </xf>
    <xf numFmtId="14" fontId="3" fillId="0" borderId="16" xfId="0" applyNumberFormat="1" applyFont="1" applyBorder="1" applyProtection="1">
      <protection hidden="1"/>
    </xf>
    <xf numFmtId="14" fontId="3" fillId="0" borderId="8" xfId="0" applyNumberFormat="1" applyFont="1" applyBorder="1" applyProtection="1">
      <protection hidden="1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4" fontId="3" fillId="0" borderId="0" xfId="0" applyNumberFormat="1" applyFont="1" applyBorder="1" applyProtection="1">
      <protection hidden="1"/>
    </xf>
    <xf numFmtId="14" fontId="0" fillId="0" borderId="12" xfId="0" applyNumberFormat="1" applyBorder="1"/>
    <xf numFmtId="0" fontId="6" fillId="0" borderId="0" xfId="0" applyNumberFormat="1" applyFont="1"/>
    <xf numFmtId="1" fontId="0" fillId="3" borderId="10" xfId="0" applyNumberFormat="1" applyFill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D30"/>
  <sheetViews>
    <sheetView tabSelected="1" zoomScaleNormal="100" workbookViewId="0">
      <selection activeCell="B4" sqref="B4"/>
    </sheetView>
  </sheetViews>
  <sheetFormatPr defaultRowHeight="15" x14ac:dyDescent="0.25"/>
  <cols>
    <col min="1" max="1" width="63.85546875" customWidth="1"/>
    <col min="2" max="3" width="13.85546875" customWidth="1"/>
  </cols>
  <sheetData>
    <row r="1" spans="1:4" ht="21" x14ac:dyDescent="0.25">
      <c r="A1" s="7" t="s">
        <v>25</v>
      </c>
    </row>
    <row r="2" spans="1:4" x14ac:dyDescent="0.25">
      <c r="A2" s="6" t="s">
        <v>34</v>
      </c>
    </row>
    <row r="4" spans="1:4" x14ac:dyDescent="0.25">
      <c r="A4" s="8" t="s">
        <v>17</v>
      </c>
      <c r="B4" s="9"/>
      <c r="D4" s="21"/>
    </row>
    <row r="6" spans="1:4" x14ac:dyDescent="0.25">
      <c r="A6" s="25" t="s">
        <v>1</v>
      </c>
      <c r="B6" s="26"/>
    </row>
    <row r="7" spans="1:4" x14ac:dyDescent="0.25">
      <c r="A7" s="2" t="s">
        <v>41</v>
      </c>
      <c r="B7" s="10" t="str">
        <f>IF(B4&lt;&gt;0,B4-27,"")</f>
        <v/>
      </c>
    </row>
    <row r="8" spans="1:4" x14ac:dyDescent="0.25">
      <c r="A8" s="12" t="s">
        <v>42</v>
      </c>
      <c r="B8" s="14" t="str">
        <f>IF(B4&lt;&gt;0,B4-41,"")</f>
        <v/>
      </c>
    </row>
    <row r="9" spans="1:4" x14ac:dyDescent="0.25">
      <c r="A9" s="3"/>
      <c r="B9" s="17"/>
    </row>
    <row r="10" spans="1:4" x14ac:dyDescent="0.25">
      <c r="A10" s="27" t="s">
        <v>37</v>
      </c>
      <c r="B10" s="28"/>
    </row>
    <row r="11" spans="1:4" x14ac:dyDescent="0.25">
      <c r="A11" s="2" t="s">
        <v>26</v>
      </c>
      <c r="B11" s="10" t="str">
        <f>B7</f>
        <v/>
      </c>
    </row>
    <row r="12" spans="1:4" x14ac:dyDescent="0.25">
      <c r="A12" s="12" t="s">
        <v>27</v>
      </c>
      <c r="B12" s="16" t="str">
        <f>IFERROR(B7+34,"")</f>
        <v/>
      </c>
    </row>
    <row r="13" spans="1:4" x14ac:dyDescent="0.25">
      <c r="A13" s="3"/>
      <c r="B13" s="18"/>
    </row>
    <row r="14" spans="1:4" x14ac:dyDescent="0.25">
      <c r="A14" s="27" t="s">
        <v>38</v>
      </c>
      <c r="B14" s="28"/>
    </row>
    <row r="15" spans="1:4" x14ac:dyDescent="0.25">
      <c r="A15" s="22" t="s">
        <v>39</v>
      </c>
      <c r="B15" s="23" t="str">
        <f>IF(B4&lt;&gt;0,EDATE(B4,-3),"")</f>
        <v/>
      </c>
    </row>
    <row r="16" spans="1:4" x14ac:dyDescent="0.25">
      <c r="A16" s="22" t="s">
        <v>28</v>
      </c>
      <c r="B16" s="23" t="str">
        <f>IF(B4&lt;&gt;0,B4-27,"")</f>
        <v/>
      </c>
    </row>
    <row r="17" spans="1:3" x14ac:dyDescent="0.25">
      <c r="A17" s="19" t="s">
        <v>20</v>
      </c>
      <c r="B17" s="20" t="str">
        <f>IF(B4&lt;&gt;0,B4+41,"")</f>
        <v/>
      </c>
    </row>
    <row r="19" spans="1:3" x14ac:dyDescent="0.25">
      <c r="A19" s="31" t="s">
        <v>30</v>
      </c>
      <c r="B19" s="36" t="s">
        <v>8</v>
      </c>
      <c r="C19" s="37" t="s">
        <v>9</v>
      </c>
    </row>
    <row r="20" spans="1:3" x14ac:dyDescent="0.25">
      <c r="A20" s="2" t="s">
        <v>33</v>
      </c>
      <c r="B20" s="10" t="str">
        <f>IF(B4&lt;&gt;0,B4+1,"")</f>
        <v/>
      </c>
      <c r="C20" s="33" t="str">
        <f>IF(B4&lt;&gt;0,B4+70,"")</f>
        <v/>
      </c>
    </row>
    <row r="21" spans="1:3" x14ac:dyDescent="0.25">
      <c r="A21" s="13" t="s">
        <v>31</v>
      </c>
      <c r="B21" s="15" t="str">
        <f>IF(B4&lt;&gt;0,B4+71,"")</f>
        <v/>
      </c>
      <c r="C21" s="34" t="str">
        <f>IF(B4&lt;&gt;0,B4+133,"")</f>
        <v/>
      </c>
    </row>
    <row r="22" spans="1:3" x14ac:dyDescent="0.25">
      <c r="A22" s="5" t="s">
        <v>32</v>
      </c>
      <c r="B22" s="11" t="str">
        <f>IF(B4&lt;&gt;0,B4+134,"")</f>
        <v/>
      </c>
      <c r="C22" s="35" t="str">
        <f>IF(B4&lt;&gt;0,B4+168,"")</f>
        <v/>
      </c>
    </row>
    <row r="23" spans="1:3" x14ac:dyDescent="0.25">
      <c r="A23" s="3"/>
      <c r="B23" s="17"/>
      <c r="C23" s="38"/>
    </row>
    <row r="24" spans="1:3" x14ac:dyDescent="0.25">
      <c r="A24" s="4" t="s">
        <v>36</v>
      </c>
      <c r="B24" s="41"/>
      <c r="C24" s="3" t="s">
        <v>7</v>
      </c>
    </row>
    <row r="25" spans="1:3" x14ac:dyDescent="0.25">
      <c r="A25" s="3"/>
      <c r="B25" s="17"/>
      <c r="C25" s="40">
        <f>B24*7-1</f>
        <v>-1</v>
      </c>
    </row>
    <row r="26" spans="1:3" x14ac:dyDescent="0.25">
      <c r="A26" s="24" t="s">
        <v>40</v>
      </c>
      <c r="B26" s="32" t="s">
        <v>8</v>
      </c>
      <c r="C26" s="37" t="s">
        <v>9</v>
      </c>
    </row>
    <row r="27" spans="1:3" x14ac:dyDescent="0.25">
      <c r="A27" s="12" t="s">
        <v>35</v>
      </c>
      <c r="B27" s="14" t="str">
        <f>IF(B24&lt;&gt;0,B4+169,"")</f>
        <v/>
      </c>
      <c r="C27" s="39" t="str">
        <f>IF(B24&lt;&gt;0,B27+C25,"")</f>
        <v/>
      </c>
    </row>
    <row r="30" spans="1:3" ht="35.25" customHeight="1" x14ac:dyDescent="0.25">
      <c r="A30" s="30" t="s">
        <v>29</v>
      </c>
      <c r="B30" s="30"/>
      <c r="C30" s="30"/>
    </row>
  </sheetData>
  <sheetProtection password="8722" sheet="1" objects="1" scenarios="1"/>
  <mergeCells count="4">
    <mergeCell ref="A30:C30"/>
    <mergeCell ref="A6:B6"/>
    <mergeCell ref="A10:B10"/>
    <mergeCell ref="A14:B14"/>
  </mergeCells>
  <dataValidations count="1">
    <dataValidation type="date" operator="greaterThan" allowBlank="1" showInputMessage="1" showErrorMessage="1" errorTitle="Fejl" error="Datoen er ugyldig" promptTitle="Termin" prompt="Indsæt dato for forventet termin (dd-mm-åååå)" sqref="B4">
      <formula1>1</formula1>
    </dataValidation>
  </dataValidation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/>
  <dimension ref="A3:E17"/>
  <sheetViews>
    <sheetView workbookViewId="0">
      <selection activeCell="A17" sqref="A17"/>
    </sheetView>
  </sheetViews>
  <sheetFormatPr defaultRowHeight="15" x14ac:dyDescent="0.25"/>
  <cols>
    <col min="1" max="1" width="28" customWidth="1"/>
    <col min="2" max="2" width="15.28515625" bestFit="1" customWidth="1"/>
    <col min="4" max="4" width="13.7109375" bestFit="1" customWidth="1"/>
    <col min="5" max="5" width="30.140625" bestFit="1" customWidth="1"/>
  </cols>
  <sheetData>
    <row r="3" spans="1:5" x14ac:dyDescent="0.25">
      <c r="A3" s="29" t="s">
        <v>5</v>
      </c>
      <c r="B3" s="29" t="s">
        <v>0</v>
      </c>
      <c r="D3" s="29" t="s">
        <v>6</v>
      </c>
      <c r="E3" s="1" t="s">
        <v>13</v>
      </c>
    </row>
    <row r="4" spans="1:5" x14ac:dyDescent="0.25">
      <c r="A4" s="29"/>
      <c r="B4" s="29"/>
      <c r="D4" s="29"/>
      <c r="E4" s="1" t="s">
        <v>12</v>
      </c>
    </row>
    <row r="5" spans="1:5" x14ac:dyDescent="0.25">
      <c r="A5" t="s">
        <v>19</v>
      </c>
      <c r="B5" t="b">
        <v>1</v>
      </c>
      <c r="D5" t="s">
        <v>10</v>
      </c>
      <c r="E5">
        <v>24</v>
      </c>
    </row>
    <row r="6" spans="1:5" x14ac:dyDescent="0.25">
      <c r="A6" t="s">
        <v>14</v>
      </c>
      <c r="B6" t="b">
        <v>1</v>
      </c>
      <c r="D6" t="s">
        <v>11</v>
      </c>
      <c r="E6">
        <v>18</v>
      </c>
    </row>
    <row r="7" spans="1:5" x14ac:dyDescent="0.25">
      <c r="A7" t="s">
        <v>1</v>
      </c>
      <c r="B7" t="b">
        <v>1</v>
      </c>
    </row>
    <row r="8" spans="1:5" x14ac:dyDescent="0.25">
      <c r="A8" t="s">
        <v>2</v>
      </c>
      <c r="B8" t="b">
        <v>1</v>
      </c>
    </row>
    <row r="9" spans="1:5" x14ac:dyDescent="0.25">
      <c r="A9" t="s">
        <v>15</v>
      </c>
      <c r="B9" t="b">
        <v>1</v>
      </c>
    </row>
    <row r="10" spans="1:5" x14ac:dyDescent="0.25">
      <c r="A10" t="s">
        <v>24</v>
      </c>
      <c r="B10" t="b">
        <v>1</v>
      </c>
    </row>
    <row r="11" spans="1:5" x14ac:dyDescent="0.25">
      <c r="A11" t="s">
        <v>21</v>
      </c>
      <c r="B11" t="b">
        <v>1</v>
      </c>
    </row>
    <row r="12" spans="1:5" x14ac:dyDescent="0.25">
      <c r="A12" t="s">
        <v>22</v>
      </c>
      <c r="B12" t="b">
        <v>1</v>
      </c>
    </row>
    <row r="13" spans="1:5" x14ac:dyDescent="0.25">
      <c r="A13" t="s">
        <v>3</v>
      </c>
      <c r="B13" t="b">
        <v>1</v>
      </c>
    </row>
    <row r="14" spans="1:5" x14ac:dyDescent="0.25">
      <c r="A14" t="s">
        <v>16</v>
      </c>
      <c r="B14" t="b">
        <v>1</v>
      </c>
    </row>
    <row r="15" spans="1:5" x14ac:dyDescent="0.25">
      <c r="A15" t="s">
        <v>23</v>
      </c>
      <c r="B15" t="b">
        <v>1</v>
      </c>
    </row>
    <row r="16" spans="1:5" x14ac:dyDescent="0.25">
      <c r="A16" t="s">
        <v>18</v>
      </c>
      <c r="B16" t="b">
        <v>1</v>
      </c>
    </row>
    <row r="17" spans="1:2" x14ac:dyDescent="0.25">
      <c r="A17" t="s">
        <v>4</v>
      </c>
      <c r="B17" t="b">
        <v>1</v>
      </c>
    </row>
  </sheetData>
  <sheetProtection password="8722" sheet="1" objects="1" scenarios="1"/>
  <mergeCells count="3">
    <mergeCell ref="A3:A4"/>
    <mergeCell ref="B3:B4"/>
    <mergeCell ref="D3:D4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C8B23E3FC2354F8BEFC8F7D7B36D6B" ma:contentTypeVersion="10" ma:contentTypeDescription="Opret et nyt dokument." ma:contentTypeScope="" ma:versionID="35b6fd7164154bab7668439f197f96c6">
  <xsd:schema xmlns:xsd="http://www.w3.org/2001/XMLSchema" xmlns:xs="http://www.w3.org/2001/XMLSchema" xmlns:p="http://schemas.microsoft.com/office/2006/metadata/properties" xmlns:ns3="ac4bed08-2145-468d-b38a-d91a2b9f0991" targetNamespace="http://schemas.microsoft.com/office/2006/metadata/properties" ma:root="true" ma:fieldsID="b2845b8165a87a1396c997f49dd0e832" ns3:_="">
    <xsd:import namespace="ac4bed08-2145-468d-b38a-d91a2b9f09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bed08-2145-468d-b38a-d91a2b9f0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55836C-956F-4F62-90C4-52D27265B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bed08-2145-468d-b38a-d91a2b9f0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A3E16D-63D3-49D4-AC25-253DDC396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1D768-C559-40E0-9DD9-0FE842EF28F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c4bed08-2145-468d-b38a-d91a2b9f099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Barsel</vt:lpstr>
      <vt:lpstr>Dim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Damgaard</dc:creator>
  <cp:lastModifiedBy>Bettina Holmbo Acthon</cp:lastModifiedBy>
  <cp:lastPrinted>2023-09-21T10:52:21Z</cp:lastPrinted>
  <dcterms:created xsi:type="dcterms:W3CDTF">2010-01-26T09:33:14Z</dcterms:created>
  <dcterms:modified xsi:type="dcterms:W3CDTF">2023-09-21T10:57:31Z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0x010100FFC8B23E3FC2354F8BEFC8F7D7B36D6B</vt:lpwstr>
  </property>
</Properties>
</file>